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<sst xmlns="http://schemas.openxmlformats.org/spreadsheetml/2006/main" count="25" uniqueCount="23">
  <si>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分子量</t>
  </si>
  <si>
    <t>秤量した量(mg)</t>
  </si>
  <si>
    <t>1mL溶媒に溶解時の濃度(mM)</t>
  </si>
  <si>
    <t>1mMにするための溶媒量(mL)</t>
  </si>
  <si>
    <t>0.5mL溶媒に溶解時の濃度(mM)</t>
  </si>
  <si>
    <t>0.01mMにするための溶媒量(mL)</t>
  </si>
  <si>
    <t>濃度計算表</t>
  </si>
  <si>
    <t>希釈表</t>
  </si>
  <si>
    <t>現在の濃度(mM)</t>
  </si>
  <si>
    <t>目的の濃度(mM)</t>
  </si>
  <si>
    <t>希釈倍数(倍)</t>
  </si>
  <si>
    <t>全量1mLにするときの量</t>
  </si>
  <si>
    <t>現在の試料量(μL)</t>
  </si>
  <si>
    <t>溶媒量(μL)</t>
  </si>
  <si>
    <t>全量0.5mLにするときの量</t>
  </si>
  <si>
    <t>現在の試料量(μL)</t>
  </si>
  <si>
    <t>溶媒量(μL)</t>
  </si>
  <si>
    <t>ご利用の際は自己責任でお願いいたします。</t>
  </si>
  <si>
    <t>試薬が全量溶解した場合の濃度計算となっております</t>
  </si>
  <si>
    <t>間違いが発見された場合は、ご連絡ください。</t>
  </si>
  <si>
    <t>注意</t>
  </si>
  <si>
    <t>全量0.2mLにするときの量</t>
  </si>
  <si>
    <t>正確に計算できる方のみご利用ください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</si>
</sst>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B2" sqref="B2:B3"/>
    </sheetView>
  </sheetViews>
  <sheetFormatPr defaultColWidth="9.140625" defaultRowHeight="15"/>
  <cols>
    <col min="1" max="2" width="15.421875" style="0" bestFit="1" customWidth="1"/>
    <col min="3" max="3" width="23.8515625" style="0" bestFit="1" customWidth="1"/>
    <col min="4" max="4" width="25.28125" style="0" bestFit="1" customWidth="1"/>
    <col min="5" max="5" width="23.140625" style="0" bestFit="1" customWidth="1"/>
    <col min="6" max="6" width="25.421875" style="0" bestFit="1" customWidth="1"/>
    <col min="7" max="7" width="11.421875" style="0" bestFit="1" customWidth="1"/>
    <col min="8" max="8" width="17.57421875" style="0" bestFit="1" customWidth="1"/>
    <col min="9" max="9" width="12.7109375" style="0" bestFit="1" customWidth="1"/>
  </cols>
  <sheetData>
    <row r="1" ht="14.25" thickBot="1"/>
    <row r="2" spans="2:4" ht="13.5">
      <c r="B2" s="1" t="s">
        <v>20</v>
      </c>
      <c r="C2" s="32" t="s">
        <v>17</v>
      </c>
      <c r="D2" s="29"/>
    </row>
    <row r="3" spans="2:4" ht="13.5">
      <c r="B3" s="3"/>
      <c r="C3" s="33" t="s">
        <v>18</v>
      </c>
      <c r="D3" s="30"/>
    </row>
    <row r="4" spans="2:4" ht="13.5">
      <c r="B4" s="3"/>
      <c r="C4" s="33" t="s">
        <v>19</v>
      </c>
      <c r="D4" s="30"/>
    </row>
    <row r="5" spans="1:4" ht="14.25" thickBot="1">
      <c r="A5" s="26"/>
      <c r="B5" s="6"/>
      <c r="C5" s="34" t="s">
        <v>22</v>
      </c>
      <c r="D5" s="31"/>
    </row>
    <row r="7" ht="14.25" thickBot="1">
      <c r="A7" s="26" t="s">
        <v>6</v>
      </c>
    </row>
    <row r="8" spans="1:6" ht="14.25" thickBot="1">
      <c r="A8" s="9" t="s">
        <v>0</v>
      </c>
      <c r="B8" s="10" t="s">
        <v>1</v>
      </c>
      <c r="C8" s="21" t="s">
        <v>2</v>
      </c>
      <c r="D8" s="11" t="s">
        <v>4</v>
      </c>
      <c r="E8" s="12" t="s">
        <v>3</v>
      </c>
      <c r="F8" s="10" t="s">
        <v>5</v>
      </c>
    </row>
    <row r="9" spans="1:6" ht="13.5">
      <c r="A9" s="13">
        <v>1000</v>
      </c>
      <c r="B9" s="14">
        <v>1</v>
      </c>
      <c r="C9" s="13">
        <f aca="true" t="shared" si="0" ref="C9:C18">B9/A9*1000</f>
        <v>1</v>
      </c>
      <c r="D9" s="14">
        <f>B9/A9*2000</f>
        <v>2</v>
      </c>
      <c r="E9" s="15">
        <f aca="true" t="shared" si="1" ref="E9:E18">B9*1000/A9</f>
        <v>1</v>
      </c>
      <c r="F9" s="14">
        <f>B9*1000/A9*100</f>
        <v>100</v>
      </c>
    </row>
    <row r="10" spans="1:6" ht="13.5">
      <c r="A10" s="16">
        <v>500</v>
      </c>
      <c r="B10" s="17">
        <v>1</v>
      </c>
      <c r="C10" s="16">
        <f t="shared" si="0"/>
        <v>2</v>
      </c>
      <c r="D10" s="17">
        <f>B10/A10*2000</f>
        <v>4</v>
      </c>
      <c r="E10" s="18">
        <f t="shared" si="1"/>
        <v>2</v>
      </c>
      <c r="F10" s="14">
        <f aca="true" t="shared" si="2" ref="F10:F18">B10*1000/A10*100</f>
        <v>200</v>
      </c>
    </row>
    <row r="11" spans="1:6" ht="13.5">
      <c r="A11" s="16">
        <v>300</v>
      </c>
      <c r="B11" s="17">
        <v>1</v>
      </c>
      <c r="C11" s="16">
        <f t="shared" si="0"/>
        <v>3.3333333333333335</v>
      </c>
      <c r="D11" s="14">
        <f aca="true" t="shared" si="3" ref="D11:D17">B11/A11*2000</f>
        <v>6.666666666666667</v>
      </c>
      <c r="E11" s="18">
        <f t="shared" si="1"/>
        <v>3.3333333333333335</v>
      </c>
      <c r="F11" s="14">
        <f t="shared" si="2"/>
        <v>333.33333333333337</v>
      </c>
    </row>
    <row r="12" spans="1:6" ht="13.5">
      <c r="A12" s="16">
        <v>16000</v>
      </c>
      <c r="B12" s="17">
        <v>2</v>
      </c>
      <c r="C12" s="16">
        <f t="shared" si="0"/>
        <v>0.125</v>
      </c>
      <c r="D12" s="17">
        <f t="shared" si="3"/>
        <v>0.25</v>
      </c>
      <c r="E12" s="18">
        <f t="shared" si="1"/>
        <v>0.125</v>
      </c>
      <c r="F12" s="14">
        <f t="shared" si="2"/>
        <v>12.5</v>
      </c>
    </row>
    <row r="13" spans="1:6" ht="13.5">
      <c r="A13" s="16"/>
      <c r="B13" s="17"/>
      <c r="C13" s="16" t="e">
        <f t="shared" si="0"/>
        <v>#DIV/0!</v>
      </c>
      <c r="D13" s="14" t="e">
        <f t="shared" si="3"/>
        <v>#DIV/0!</v>
      </c>
      <c r="E13" s="18" t="e">
        <f t="shared" si="1"/>
        <v>#DIV/0!</v>
      </c>
      <c r="F13" s="14" t="e">
        <f t="shared" si="2"/>
        <v>#DIV/0!</v>
      </c>
    </row>
    <row r="14" spans="1:6" ht="13.5">
      <c r="A14" s="16"/>
      <c r="B14" s="17"/>
      <c r="C14" s="13" t="e">
        <f t="shared" si="0"/>
        <v>#DIV/0!</v>
      </c>
      <c r="D14" s="17" t="e">
        <f t="shared" si="3"/>
        <v>#DIV/0!</v>
      </c>
      <c r="E14" s="15" t="e">
        <f t="shared" si="1"/>
        <v>#DIV/0!</v>
      </c>
      <c r="F14" s="14" t="e">
        <f t="shared" si="2"/>
        <v>#DIV/0!</v>
      </c>
    </row>
    <row r="15" spans="1:6" ht="13.5">
      <c r="A15" s="16"/>
      <c r="B15" s="17"/>
      <c r="C15" s="16" t="e">
        <f t="shared" si="0"/>
        <v>#DIV/0!</v>
      </c>
      <c r="D15" s="14" t="e">
        <f t="shared" si="3"/>
        <v>#DIV/0!</v>
      </c>
      <c r="E15" s="18" t="e">
        <f t="shared" si="1"/>
        <v>#DIV/0!</v>
      </c>
      <c r="F15" s="14" t="e">
        <f t="shared" si="2"/>
        <v>#DIV/0!</v>
      </c>
    </row>
    <row r="16" spans="1:6" ht="13.5">
      <c r="A16" s="16"/>
      <c r="B16" s="17"/>
      <c r="C16" s="16" t="e">
        <f t="shared" si="0"/>
        <v>#DIV/0!</v>
      </c>
      <c r="D16" s="17" t="e">
        <f t="shared" si="3"/>
        <v>#DIV/0!</v>
      </c>
      <c r="E16" s="18" t="e">
        <f t="shared" si="1"/>
        <v>#DIV/0!</v>
      </c>
      <c r="F16" s="14" t="e">
        <f t="shared" si="2"/>
        <v>#DIV/0!</v>
      </c>
    </row>
    <row r="17" spans="1:6" ht="13.5">
      <c r="A17" s="16"/>
      <c r="B17" s="17"/>
      <c r="C17" s="16" t="e">
        <f t="shared" si="0"/>
        <v>#DIV/0!</v>
      </c>
      <c r="D17" s="14" t="e">
        <f t="shared" si="3"/>
        <v>#DIV/0!</v>
      </c>
      <c r="E17" s="18" t="e">
        <f t="shared" si="1"/>
        <v>#DIV/0!</v>
      </c>
      <c r="F17" s="14" t="e">
        <f t="shared" si="2"/>
        <v>#DIV/0!</v>
      </c>
    </row>
    <row r="18" spans="1:6" ht="14.25" thickBot="1">
      <c r="A18" s="19"/>
      <c r="B18" s="20"/>
      <c r="C18" s="19" t="e">
        <f t="shared" si="0"/>
        <v>#DIV/0!</v>
      </c>
      <c r="D18" s="22" t="e">
        <f>B18/A18*2000</f>
        <v>#DIV/0!</v>
      </c>
      <c r="E18" s="18" t="e">
        <f t="shared" si="1"/>
        <v>#DIV/0!</v>
      </c>
      <c r="F18" s="14" t="e">
        <f t="shared" si="2"/>
        <v>#DIV/0!</v>
      </c>
    </row>
    <row r="21" ht="13.5">
      <c r="A21" s="26"/>
    </row>
    <row r="22" ht="14.25" thickBot="1">
      <c r="A22" s="26" t="s">
        <v>7</v>
      </c>
    </row>
    <row r="23" spans="1:9" ht="13.5">
      <c r="A23" s="1"/>
      <c r="B23" s="2"/>
      <c r="C23" s="23"/>
      <c r="D23" s="27" t="s">
        <v>11</v>
      </c>
      <c r="E23" s="28"/>
      <c r="F23" s="27" t="s">
        <v>14</v>
      </c>
      <c r="G23" s="28"/>
      <c r="H23" s="27" t="s">
        <v>21</v>
      </c>
      <c r="I23" s="28"/>
    </row>
    <row r="24" spans="1:9" ht="14.25" thickBot="1">
      <c r="A24" s="6" t="s">
        <v>8</v>
      </c>
      <c r="B24" s="8" t="s">
        <v>9</v>
      </c>
      <c r="C24" s="24" t="s">
        <v>10</v>
      </c>
      <c r="D24" s="6" t="s">
        <v>12</v>
      </c>
      <c r="E24" s="8" t="s">
        <v>13</v>
      </c>
      <c r="F24" s="7" t="s">
        <v>15</v>
      </c>
      <c r="G24" s="8" t="s">
        <v>16</v>
      </c>
      <c r="H24" s="6" t="s">
        <v>15</v>
      </c>
      <c r="I24" s="8" t="s">
        <v>16</v>
      </c>
    </row>
    <row r="25" spans="1:9" ht="13.5">
      <c r="A25" s="3">
        <v>1</v>
      </c>
      <c r="B25" s="5">
        <v>0.01</v>
      </c>
      <c r="C25" s="25">
        <f>A25/B25</f>
        <v>100</v>
      </c>
      <c r="D25" s="3">
        <f>1000/C25</f>
        <v>10</v>
      </c>
      <c r="E25" s="5">
        <f>1000-D25</f>
        <v>990</v>
      </c>
      <c r="F25" s="4">
        <f>500/C25</f>
        <v>5</v>
      </c>
      <c r="G25" s="5">
        <f>500-F25</f>
        <v>495</v>
      </c>
      <c r="H25" s="3">
        <f>200/C25</f>
        <v>2</v>
      </c>
      <c r="I25" s="5">
        <f>200-H25</f>
        <v>198</v>
      </c>
    </row>
    <row r="26" spans="1:9" ht="13.5">
      <c r="A26" s="3">
        <v>3.333</v>
      </c>
      <c r="B26" s="5">
        <v>0.001</v>
      </c>
      <c r="C26" s="25">
        <f aca="true" t="shared" si="4" ref="C26:C33">A26/B26</f>
        <v>3333</v>
      </c>
      <c r="D26" s="3">
        <f aca="true" t="shared" si="5" ref="D26:D33">1000/C26</f>
        <v>0.3000300030003</v>
      </c>
      <c r="E26" s="5">
        <f aca="true" t="shared" si="6" ref="E26:E33">1000-D26</f>
        <v>999.6999699969997</v>
      </c>
      <c r="F26" s="4">
        <f aca="true" t="shared" si="7" ref="F26:F33">500/C26</f>
        <v>0.15001500150015</v>
      </c>
      <c r="G26" s="5">
        <f aca="true" t="shared" si="8" ref="G26:G33">500-F26</f>
        <v>499.84998499849985</v>
      </c>
      <c r="H26" s="3">
        <f aca="true" t="shared" si="9" ref="H26:H33">200/C26</f>
        <v>0.060006000600060005</v>
      </c>
      <c r="I26" s="5">
        <f aca="true" t="shared" si="10" ref="I26:I33">200-H26</f>
        <v>199.93999399939995</v>
      </c>
    </row>
    <row r="27" spans="1:9" ht="13.5">
      <c r="A27" s="3">
        <v>3.333</v>
      </c>
      <c r="B27" s="5">
        <v>0.01</v>
      </c>
      <c r="C27" s="25">
        <f t="shared" si="4"/>
        <v>333.3</v>
      </c>
      <c r="D27" s="3">
        <f t="shared" si="5"/>
        <v>3.0003000300030003</v>
      </c>
      <c r="E27" s="5">
        <f t="shared" si="6"/>
        <v>996.999699969997</v>
      </c>
      <c r="F27" s="4">
        <f t="shared" si="7"/>
        <v>1.5001500150015001</v>
      </c>
      <c r="G27" s="5">
        <f t="shared" si="8"/>
        <v>498.4998499849985</v>
      </c>
      <c r="H27" s="3">
        <f t="shared" si="9"/>
        <v>0.6000600060006</v>
      </c>
      <c r="I27" s="5">
        <f t="shared" si="10"/>
        <v>199.3999399939994</v>
      </c>
    </row>
    <row r="28" spans="1:9" ht="13.5">
      <c r="A28" s="3">
        <v>0.01</v>
      </c>
      <c r="B28" s="5">
        <v>0.001</v>
      </c>
      <c r="C28" s="25">
        <f t="shared" si="4"/>
        <v>10</v>
      </c>
      <c r="D28" s="3">
        <f t="shared" si="5"/>
        <v>100</v>
      </c>
      <c r="E28" s="5">
        <f t="shared" si="6"/>
        <v>900</v>
      </c>
      <c r="F28" s="4">
        <f t="shared" si="7"/>
        <v>50</v>
      </c>
      <c r="G28" s="5">
        <f t="shared" si="8"/>
        <v>450</v>
      </c>
      <c r="H28" s="3">
        <f t="shared" si="9"/>
        <v>20</v>
      </c>
      <c r="I28" s="5">
        <f t="shared" si="10"/>
        <v>180</v>
      </c>
    </row>
    <row r="29" spans="1:9" ht="13.5">
      <c r="A29" s="3"/>
      <c r="B29" s="5"/>
      <c r="C29" s="25" t="e">
        <f t="shared" si="4"/>
        <v>#DIV/0!</v>
      </c>
      <c r="D29" s="3" t="e">
        <f t="shared" si="5"/>
        <v>#DIV/0!</v>
      </c>
      <c r="E29" s="5" t="e">
        <f t="shared" si="6"/>
        <v>#DIV/0!</v>
      </c>
      <c r="F29" s="4" t="e">
        <f t="shared" si="7"/>
        <v>#DIV/0!</v>
      </c>
      <c r="G29" s="5" t="e">
        <f t="shared" si="8"/>
        <v>#DIV/0!</v>
      </c>
      <c r="H29" s="3" t="e">
        <f t="shared" si="9"/>
        <v>#DIV/0!</v>
      </c>
      <c r="I29" s="5" t="e">
        <f t="shared" si="10"/>
        <v>#DIV/0!</v>
      </c>
    </row>
    <row r="30" spans="1:9" ht="13.5">
      <c r="A30" s="3"/>
      <c r="B30" s="5"/>
      <c r="C30" s="25" t="e">
        <f t="shared" si="4"/>
        <v>#DIV/0!</v>
      </c>
      <c r="D30" s="3" t="e">
        <f t="shared" si="5"/>
        <v>#DIV/0!</v>
      </c>
      <c r="E30" s="5" t="e">
        <f t="shared" si="6"/>
        <v>#DIV/0!</v>
      </c>
      <c r="F30" s="4" t="e">
        <f t="shared" si="7"/>
        <v>#DIV/0!</v>
      </c>
      <c r="G30" s="5" t="e">
        <f t="shared" si="8"/>
        <v>#DIV/0!</v>
      </c>
      <c r="H30" s="3" t="e">
        <f t="shared" si="9"/>
        <v>#DIV/0!</v>
      </c>
      <c r="I30" s="5" t="e">
        <f t="shared" si="10"/>
        <v>#DIV/0!</v>
      </c>
    </row>
    <row r="31" spans="1:9" ht="13.5">
      <c r="A31" s="3"/>
      <c r="B31" s="5"/>
      <c r="C31" s="25" t="e">
        <f t="shared" si="4"/>
        <v>#DIV/0!</v>
      </c>
      <c r="D31" s="3" t="e">
        <f t="shared" si="5"/>
        <v>#DIV/0!</v>
      </c>
      <c r="E31" s="5" t="e">
        <f t="shared" si="6"/>
        <v>#DIV/0!</v>
      </c>
      <c r="F31" s="4" t="e">
        <f t="shared" si="7"/>
        <v>#DIV/0!</v>
      </c>
      <c r="G31" s="5" t="e">
        <f t="shared" si="8"/>
        <v>#DIV/0!</v>
      </c>
      <c r="H31" s="3" t="e">
        <f t="shared" si="9"/>
        <v>#DIV/0!</v>
      </c>
      <c r="I31" s="5" t="e">
        <f t="shared" si="10"/>
        <v>#DIV/0!</v>
      </c>
    </row>
    <row r="32" spans="1:9" ht="13.5">
      <c r="A32" s="3"/>
      <c r="B32" s="5"/>
      <c r="C32" s="25" t="e">
        <f t="shared" si="4"/>
        <v>#DIV/0!</v>
      </c>
      <c r="D32" s="3" t="e">
        <f t="shared" si="5"/>
        <v>#DIV/0!</v>
      </c>
      <c r="E32" s="5" t="e">
        <f t="shared" si="6"/>
        <v>#DIV/0!</v>
      </c>
      <c r="F32" s="4" t="e">
        <f t="shared" si="7"/>
        <v>#DIV/0!</v>
      </c>
      <c r="G32" s="5" t="e">
        <f t="shared" si="8"/>
        <v>#DIV/0!</v>
      </c>
      <c r="H32" s="3" t="e">
        <f t="shared" si="9"/>
        <v>#DIV/0!</v>
      </c>
      <c r="I32" s="5" t="e">
        <f t="shared" si="10"/>
        <v>#DIV/0!</v>
      </c>
    </row>
    <row r="33" spans="1:9" ht="14.25" thickBot="1">
      <c r="A33" s="6"/>
      <c r="B33" s="8"/>
      <c r="C33" s="24" t="e">
        <f t="shared" si="4"/>
        <v>#DIV/0!</v>
      </c>
      <c r="D33" s="6" t="e">
        <f t="shared" si="5"/>
        <v>#DIV/0!</v>
      </c>
      <c r="E33" s="8" t="e">
        <f t="shared" si="6"/>
        <v>#DIV/0!</v>
      </c>
      <c r="F33" s="7" t="e">
        <f t="shared" si="7"/>
        <v>#DIV/0!</v>
      </c>
      <c r="G33" s="8" t="e">
        <f t="shared" si="8"/>
        <v>#DIV/0!</v>
      </c>
      <c r="H33" s="6" t="e">
        <f t="shared" si="9"/>
        <v>#DIV/0!</v>
      </c>
      <c r="I33" s="8" t="e">
        <f t="shared" si="10"/>
        <v>#DIV/0!</v>
      </c>
    </row>
  </sheetData>
  <sheetProtection/>
  <mergeCells count="7">
    <mergeCell ref="D23:E23"/>
    <mergeCell ref="F23:G23"/>
    <mergeCell ref="C2:D2"/>
    <mergeCell ref="C3:D3"/>
    <mergeCell ref="C4:D4"/>
    <mergeCell ref="H23:I23"/>
    <mergeCell ref="C5:D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JAIST / 北陸先端科学技術大学院大学 [Microsoft Campus Agreement]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o-issei</dc:creator>
  <cp:keywords/>
  <dc:description/>
  <cp:lastModifiedBy>o-issei</cp:lastModifiedBy>
  <dcterms:created xsi:type="dcterms:W3CDTF">2009-02-23T02:20:10Z</dcterms:created>
  <dcterms:modified xsi:type="dcterms:W3CDTF">2009-02-23T03:41:59Z</dcterms:modified>
  <cp:category/>
  <cp:version/>
  <cp:contentType/>
  <cp:contentStatus/>
</cp:coreProperties>
</file>